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chaps/Documents/2019/Career/Tech Recipes/Website/Blog/The Perfect Portion/"/>
    </mc:Choice>
  </mc:AlternateContent>
  <xr:revisionPtr revIDLastSave="0" documentId="13_ncr:1_{AB6D544F-6723-C341-9582-932C4923D26A}" xr6:coauthVersionLast="45" xr6:coauthVersionMax="45" xr10:uidLastSave="{00000000-0000-0000-0000-000000000000}"/>
  <bookViews>
    <workbookView xWindow="0" yWindow="460" windowWidth="28800" windowHeight="16540" xr2:uid="{E9457E94-47D1-F24F-8EA8-F73C668A51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D25" i="1"/>
  <c r="D24" i="1"/>
  <c r="D23" i="1"/>
  <c r="D22" i="1"/>
  <c r="D21" i="1"/>
  <c r="D20" i="1"/>
  <c r="D19" i="1"/>
  <c r="D18" i="1"/>
  <c r="D17" i="1"/>
  <c r="D16" i="1"/>
  <c r="C25" i="1"/>
  <c r="C24" i="1"/>
  <c r="C23" i="1"/>
  <c r="C22" i="1"/>
  <c r="C21" i="1"/>
  <c r="C20" i="1"/>
  <c r="C19" i="1"/>
  <c r="C18" i="1"/>
  <c r="C17" i="1"/>
  <c r="C16" i="1"/>
  <c r="M26" i="1"/>
  <c r="L26" i="1" l="1"/>
  <c r="E26" i="1"/>
  <c r="F26" i="1"/>
  <c r="H26" i="1"/>
  <c r="K26" i="1"/>
  <c r="I26" i="1"/>
  <c r="J26" i="1"/>
  <c r="G26" i="1"/>
  <c r="D26" i="1"/>
  <c r="C26" i="1"/>
</calcChain>
</file>

<file path=xl/sharedStrings.xml><?xml version="1.0" encoding="utf-8"?>
<sst xmlns="http://schemas.openxmlformats.org/spreadsheetml/2006/main" count="33" uniqueCount="33">
  <si>
    <t>Annual Cost</t>
  </si>
  <si>
    <t>Implementation</t>
  </si>
  <si>
    <t>Integration</t>
  </si>
  <si>
    <t>Analytics</t>
  </si>
  <si>
    <t>Automation</t>
  </si>
  <si>
    <t>Scalability</t>
  </si>
  <si>
    <t>Customizability</t>
  </si>
  <si>
    <t>Data Access</t>
  </si>
  <si>
    <t>Customer Support</t>
  </si>
  <si>
    <t>Transparency</t>
  </si>
  <si>
    <t>Criteria</t>
  </si>
  <si>
    <t>MARTECH PARTNER SCORE</t>
  </si>
  <si>
    <t>TOTAL</t>
  </si>
  <si>
    <t>RESOURCE 2</t>
  </si>
  <si>
    <t>CRM 2</t>
  </si>
  <si>
    <t>CRM 1</t>
  </si>
  <si>
    <t>CMS 1</t>
  </si>
  <si>
    <t>CMS 2</t>
  </si>
  <si>
    <t>ADTECH 1</t>
  </si>
  <si>
    <t>ADTECH 2</t>
  </si>
  <si>
    <t>MEASUREMENT 1</t>
  </si>
  <si>
    <t>MEASUREMENT 2</t>
  </si>
  <si>
    <t>Weighting</t>
  </si>
  <si>
    <t>INSTRUCTIONS</t>
  </si>
  <si>
    <t xml:space="preserve"> 1. Add columns as needed</t>
  </si>
  <si>
    <t xml:space="preserve"> 2. For each cell add between a 1 and 10 with 10 being the highest</t>
  </si>
  <si>
    <t xml:space="preserve"> 3. Add scoring into the formulate of each cell</t>
  </si>
  <si>
    <t xml:space="preserve"> 4. Change weighing percentage as needed</t>
  </si>
  <si>
    <t xml:space="preserve"> 5. The highest total should be considered for potential partnership</t>
  </si>
  <si>
    <t xml:space="preserve"> December 2019</t>
  </si>
  <si>
    <t xml:space="preserve"> MarTech Partner Evaluation Sheet</t>
  </si>
  <si>
    <r>
      <rPr>
        <b/>
        <sz val="12"/>
        <color theme="1"/>
        <rFont val="Calibri"/>
        <family val="2"/>
        <scheme val="minor"/>
      </rPr>
      <t>PLEASE NOTE</t>
    </r>
    <r>
      <rPr>
        <sz val="12"/>
        <color theme="1"/>
        <rFont val="Calibri"/>
        <family val="2"/>
        <scheme val="minor"/>
      </rPr>
      <t xml:space="preserve">: </t>
    </r>
    <r>
      <rPr>
        <i/>
        <sz val="12"/>
        <color theme="1"/>
        <rFont val="Calibri"/>
        <family val="2"/>
        <scheme val="minor"/>
      </rPr>
      <t>all numbers above are for example purposes only (represented in</t>
    </r>
    <r>
      <rPr>
        <i/>
        <sz val="12"/>
        <color rgb="FFFF0000"/>
        <rFont val="Calibri (Body)"/>
      </rPr>
      <t>red</t>
    </r>
    <r>
      <rPr>
        <i/>
        <sz val="12"/>
        <color theme="1"/>
        <rFont val="Calibri"/>
        <family val="2"/>
        <scheme val="minor"/>
      </rPr>
      <t>text)</t>
    </r>
  </si>
  <si>
    <t>RESOURCE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</si>
</sst>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4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3" borderId="16" xfId="0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9" fontId="3" fillId="5" borderId="18" xfId="1" applyFont="1" applyFill="1" applyBorder="1"/>
    <xf numFmtId="0" fontId="3" fillId="5" borderId="1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9" fontId="0" fillId="4" borderId="5" xfId="1" applyFont="1" applyFill="1" applyBorder="1"/>
    <xf numFmtId="9" fontId="0" fillId="3" borderId="19" xfId="1" applyFont="1" applyFill="1" applyBorder="1"/>
    <xf numFmtId="9" fontId="0" fillId="4" borderId="19" xfId="1" applyFont="1" applyFill="1" applyBorder="1"/>
    <xf numFmtId="9" fontId="0" fillId="3" borderId="6" xfId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2" borderId="1" xfId="0" applyFont="1" applyFill="1" applyBorder="1" applyAlignment="1">
      <alignment horizontal="center"/>
    </xf>
    <xf numFmtId="17" fontId="3" fillId="0" borderId="0" xfId="0" applyNumberFormat="1" applyFo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263155</xdr:colOff>
      <xdr:row>0</xdr:row>
      <xdr:rowOff>114413</xdr:rowOff>
    </xdr:from>
    <xdr:to>
      <xdr:col>3</xdr:col>
      <xdr:colOff>274024</xdr:colOff>
      <xdr:row>4</xdr:row>
      <xdr:rowOff>52629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A5D7C1-C090-9C45-815A-4DB19365F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55" y="114413"/>
          <a:ext cx="31115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A9FE-7B74-8142-A747-1FE848DED909}">
  <dimension ref="B4:M27"/>
  <sheetViews>
    <sheetView showGridLines="0" tabSelected="1" zoomScale="111" workbookViewId="0">
      <selection activeCell="C31" sqref="C31"/>
    </sheetView>
  </sheetViews>
  <sheetFormatPr baseColWidth="10" defaultRowHeight="16"/>
  <cols>
    <col min="1" max="1" width="4.33203125" customWidth="1"/>
    <col min="2" max="2" width="19.6640625" customWidth="1"/>
    <col min="3" max="11" width="16.6640625" customWidth="1"/>
    <col min="12" max="12" width="16" bestFit="1" customWidth="1"/>
  </cols>
  <sheetData>
    <row r="4" spans="2:13">
      <c r="B4" s="1" t="s">
        <v>30</v>
      </c>
    </row>
    <row r="5" spans="2:13">
      <c r="B5" s="30" t="s">
        <v>29</v>
      </c>
    </row>
    <row r="6" spans="2:13" ht="17" thickBot="1"/>
    <row r="7" spans="2:13" ht="17" thickBot="1">
      <c r="B7" s="29" t="s">
        <v>23</v>
      </c>
    </row>
    <row r="8" spans="2:13">
      <c r="B8" s="20" t="s">
        <v>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2:13">
      <c r="B9" s="23" t="s">
        <v>25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2:13"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2:13">
      <c r="B11" s="23" t="s">
        <v>27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2:13" ht="17" thickBot="1">
      <c r="B12" s="26" t="s">
        <v>28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2:13" ht="17" thickBot="1"/>
    <row r="14" spans="2:13" ht="17" thickBot="1">
      <c r="B14" s="35" t="s">
        <v>10</v>
      </c>
      <c r="C14" s="37" t="s">
        <v>11</v>
      </c>
      <c r="D14" s="38"/>
      <c r="E14" s="38"/>
      <c r="F14" s="38"/>
      <c r="G14" s="38"/>
      <c r="H14" s="38"/>
      <c r="I14" s="38"/>
      <c r="J14" s="38"/>
      <c r="K14" s="38"/>
      <c r="L14" s="39"/>
      <c r="M14" s="35" t="s">
        <v>22</v>
      </c>
    </row>
    <row r="15" spans="2:13" ht="17" thickBot="1">
      <c r="B15" s="36"/>
      <c r="C15" s="5" t="s">
        <v>32</v>
      </c>
      <c r="D15" s="6" t="s">
        <v>13</v>
      </c>
      <c r="E15" s="7" t="s">
        <v>15</v>
      </c>
      <c r="F15" s="6" t="s">
        <v>14</v>
      </c>
      <c r="G15" s="7" t="s">
        <v>16</v>
      </c>
      <c r="H15" s="6" t="s">
        <v>17</v>
      </c>
      <c r="I15" s="8" t="s">
        <v>18</v>
      </c>
      <c r="J15" s="9" t="s">
        <v>19</v>
      </c>
      <c r="K15" s="9" t="s">
        <v>20</v>
      </c>
      <c r="L15" s="10" t="s">
        <v>21</v>
      </c>
      <c r="M15" s="36"/>
    </row>
    <row r="16" spans="2:13">
      <c r="B16" s="4" t="s">
        <v>0</v>
      </c>
      <c r="C16" s="31">
        <f>100*$M$16</f>
        <v>12</v>
      </c>
      <c r="D16" s="31">
        <f>24*$M$16</f>
        <v>2.88</v>
      </c>
      <c r="E16" s="31">
        <f>100*$M$16</f>
        <v>12</v>
      </c>
      <c r="F16" s="31">
        <f>24*$M$16</f>
        <v>2.88</v>
      </c>
      <c r="G16" s="31">
        <f>100*$M$16</f>
        <v>12</v>
      </c>
      <c r="H16" s="31">
        <f>24*$M$16</f>
        <v>2.88</v>
      </c>
      <c r="I16" s="31">
        <f>100*$M$16</f>
        <v>12</v>
      </c>
      <c r="J16" s="31">
        <f>24*$M$16</f>
        <v>2.88</v>
      </c>
      <c r="K16" s="31">
        <f>100*$M$16</f>
        <v>12</v>
      </c>
      <c r="L16" s="32">
        <f>24*$M$16</f>
        <v>2.88</v>
      </c>
      <c r="M16" s="16">
        <v>0.12</v>
      </c>
    </row>
    <row r="17" spans="2:13">
      <c r="B17" s="3" t="s">
        <v>1</v>
      </c>
      <c r="C17" s="33">
        <f>100*$M$17</f>
        <v>10</v>
      </c>
      <c r="D17" s="33">
        <f>13*$M$17</f>
        <v>1.3</v>
      </c>
      <c r="E17" s="33">
        <f>100*$M$17</f>
        <v>10</v>
      </c>
      <c r="F17" s="33">
        <f>13*$M$17</f>
        <v>1.3</v>
      </c>
      <c r="G17" s="33">
        <f>100*$M$17</f>
        <v>10</v>
      </c>
      <c r="H17" s="33">
        <f>13*$M$17</f>
        <v>1.3</v>
      </c>
      <c r="I17" s="33">
        <f>100*$M$17</f>
        <v>10</v>
      </c>
      <c r="J17" s="33">
        <f>13*$M$17</f>
        <v>1.3</v>
      </c>
      <c r="K17" s="33">
        <f>100*$M$17</f>
        <v>10</v>
      </c>
      <c r="L17" s="34">
        <f>13*$M$17</f>
        <v>1.3</v>
      </c>
      <c r="M17" s="17">
        <v>0.1</v>
      </c>
    </row>
    <row r="18" spans="2:13">
      <c r="B18" s="2" t="s">
        <v>2</v>
      </c>
      <c r="C18" s="31">
        <f>150*$M$18</f>
        <v>15</v>
      </c>
      <c r="D18" s="31">
        <f>69*$M$18</f>
        <v>6.9</v>
      </c>
      <c r="E18" s="31">
        <f>150*$M$18</f>
        <v>15</v>
      </c>
      <c r="F18" s="31">
        <f>69*$M$18</f>
        <v>6.9</v>
      </c>
      <c r="G18" s="31">
        <f>150*$M$18</f>
        <v>15</v>
      </c>
      <c r="H18" s="31">
        <f>69*$M$18</f>
        <v>6.9</v>
      </c>
      <c r="I18" s="31">
        <f>150*$M$18</f>
        <v>15</v>
      </c>
      <c r="J18" s="31">
        <f>69*$M$18</f>
        <v>6.9</v>
      </c>
      <c r="K18" s="31">
        <f>150*$M$18</f>
        <v>15</v>
      </c>
      <c r="L18" s="32">
        <f>69*$M$18</f>
        <v>6.9</v>
      </c>
      <c r="M18" s="18">
        <v>0.1</v>
      </c>
    </row>
    <row r="19" spans="2:13">
      <c r="B19" s="3" t="s">
        <v>3</v>
      </c>
      <c r="C19" s="33">
        <f>25*$M$19</f>
        <v>3.25</v>
      </c>
      <c r="D19" s="33">
        <f>100*$M$19</f>
        <v>13</v>
      </c>
      <c r="E19" s="33">
        <f>25*$M$19</f>
        <v>3.25</v>
      </c>
      <c r="F19" s="33">
        <f>100*$M$19</f>
        <v>13</v>
      </c>
      <c r="G19" s="33">
        <f>25*$M$19</f>
        <v>3.25</v>
      </c>
      <c r="H19" s="33">
        <f>100*$M$19</f>
        <v>13</v>
      </c>
      <c r="I19" s="33">
        <f>25*$M$19</f>
        <v>3.25</v>
      </c>
      <c r="J19" s="33">
        <f>100*$M$19</f>
        <v>13</v>
      </c>
      <c r="K19" s="33">
        <f>25*$M$19</f>
        <v>3.25</v>
      </c>
      <c r="L19" s="34">
        <f>100*$M$19</f>
        <v>13</v>
      </c>
      <c r="M19" s="17">
        <v>0.13</v>
      </c>
    </row>
    <row r="20" spans="2:13">
      <c r="B20" s="2" t="s">
        <v>4</v>
      </c>
      <c r="C20" s="31">
        <f>50*$M$20</f>
        <v>6.5</v>
      </c>
      <c r="D20" s="31">
        <f>60*$M$20</f>
        <v>7.8000000000000007</v>
      </c>
      <c r="E20" s="31">
        <f>50*$M$20</f>
        <v>6.5</v>
      </c>
      <c r="F20" s="31">
        <f>60*$M$20</f>
        <v>7.8000000000000007</v>
      </c>
      <c r="G20" s="31">
        <f>50*$M$20</f>
        <v>6.5</v>
      </c>
      <c r="H20" s="31">
        <f>60*$M$20</f>
        <v>7.8000000000000007</v>
      </c>
      <c r="I20" s="31">
        <f>50*$M$20</f>
        <v>6.5</v>
      </c>
      <c r="J20" s="31">
        <f>60*$M$20</f>
        <v>7.8000000000000007</v>
      </c>
      <c r="K20" s="31">
        <f>50*$M$20</f>
        <v>6.5</v>
      </c>
      <c r="L20" s="32">
        <f>60*$M$20</f>
        <v>7.8000000000000007</v>
      </c>
      <c r="M20" s="18">
        <v>0.13</v>
      </c>
    </row>
    <row r="21" spans="2:13">
      <c r="B21" s="3" t="s">
        <v>5</v>
      </c>
      <c r="C21" s="33">
        <f t="shared" ref="C21:L21" si="0">100*$M$21</f>
        <v>5</v>
      </c>
      <c r="D21" s="33">
        <f t="shared" si="0"/>
        <v>5</v>
      </c>
      <c r="E21" s="33">
        <f t="shared" si="0"/>
        <v>5</v>
      </c>
      <c r="F21" s="33">
        <f t="shared" si="0"/>
        <v>5</v>
      </c>
      <c r="G21" s="33">
        <f t="shared" si="0"/>
        <v>5</v>
      </c>
      <c r="H21" s="33">
        <f t="shared" si="0"/>
        <v>5</v>
      </c>
      <c r="I21" s="33">
        <f t="shared" si="0"/>
        <v>5</v>
      </c>
      <c r="J21" s="33">
        <f t="shared" si="0"/>
        <v>5</v>
      </c>
      <c r="K21" s="33">
        <f t="shared" si="0"/>
        <v>5</v>
      </c>
      <c r="L21" s="34">
        <f t="shared" si="0"/>
        <v>5</v>
      </c>
      <c r="M21" s="17">
        <v>0.05</v>
      </c>
    </row>
    <row r="22" spans="2:13">
      <c r="B22" s="2" t="s">
        <v>6</v>
      </c>
      <c r="C22" s="31">
        <f>35*$M$22</f>
        <v>3.15</v>
      </c>
      <c r="D22" s="31">
        <f>100*$M$22</f>
        <v>9</v>
      </c>
      <c r="E22" s="31">
        <f>35*$M$22</f>
        <v>3.15</v>
      </c>
      <c r="F22" s="31">
        <f>100*$M$22</f>
        <v>9</v>
      </c>
      <c r="G22" s="31">
        <f>35*$M$22</f>
        <v>3.15</v>
      </c>
      <c r="H22" s="31">
        <f>100*$M$22</f>
        <v>9</v>
      </c>
      <c r="I22" s="31">
        <f>35*$M$22</f>
        <v>3.15</v>
      </c>
      <c r="J22" s="31">
        <f>100*$M$22</f>
        <v>9</v>
      </c>
      <c r="K22" s="31">
        <f>35*$M$22</f>
        <v>3.15</v>
      </c>
      <c r="L22" s="32">
        <f>100*$M$22</f>
        <v>9</v>
      </c>
      <c r="M22" s="18">
        <v>0.09</v>
      </c>
    </row>
    <row r="23" spans="2:13">
      <c r="B23" s="3" t="s">
        <v>7</v>
      </c>
      <c r="C23" s="33">
        <f>75*$M$23</f>
        <v>7.5</v>
      </c>
      <c r="D23" s="33">
        <f>100*$M$23</f>
        <v>10</v>
      </c>
      <c r="E23" s="33">
        <f>75*$M$23</f>
        <v>7.5</v>
      </c>
      <c r="F23" s="33">
        <f>100*$M$23</f>
        <v>10</v>
      </c>
      <c r="G23" s="33">
        <f>75*$M$23</f>
        <v>7.5</v>
      </c>
      <c r="H23" s="33">
        <f>100*$M$23</f>
        <v>10</v>
      </c>
      <c r="I23" s="33">
        <f>75*$M$23</f>
        <v>7.5</v>
      </c>
      <c r="J23" s="33">
        <f>100*$M$23</f>
        <v>10</v>
      </c>
      <c r="K23" s="33">
        <f>75*$M$23</f>
        <v>7.5</v>
      </c>
      <c r="L23" s="34">
        <f>100*$M$23</f>
        <v>10</v>
      </c>
      <c r="M23" s="17">
        <v>0.1</v>
      </c>
    </row>
    <row r="24" spans="2:13">
      <c r="B24" s="2" t="s">
        <v>8</v>
      </c>
      <c r="C24" s="31">
        <f>100*$M$24</f>
        <v>8</v>
      </c>
      <c r="D24" s="31">
        <f>45*$M$24</f>
        <v>3.6</v>
      </c>
      <c r="E24" s="31">
        <f>100*$M$24</f>
        <v>8</v>
      </c>
      <c r="F24" s="31">
        <f>45*$M$24</f>
        <v>3.6</v>
      </c>
      <c r="G24" s="31">
        <f>100*$M$24</f>
        <v>8</v>
      </c>
      <c r="H24" s="31">
        <f>45*$M$24</f>
        <v>3.6</v>
      </c>
      <c r="I24" s="31">
        <f>100*$M$24</f>
        <v>8</v>
      </c>
      <c r="J24" s="31">
        <f>45*$M$24</f>
        <v>3.6</v>
      </c>
      <c r="K24" s="31">
        <f>100*$M$24</f>
        <v>8</v>
      </c>
      <c r="L24" s="32">
        <f>45*$M$24</f>
        <v>3.6</v>
      </c>
      <c r="M24" s="18">
        <v>0.08</v>
      </c>
    </row>
    <row r="25" spans="2:13" ht="17" thickBot="1">
      <c r="B25" s="11" t="s">
        <v>9</v>
      </c>
      <c r="C25" s="33">
        <f>100*M425</f>
        <v>0</v>
      </c>
      <c r="D25" s="33">
        <f>13*$M$25</f>
        <v>1.3</v>
      </c>
      <c r="E25" s="33">
        <f>100*O425</f>
        <v>0</v>
      </c>
      <c r="F25" s="33">
        <f>13*$M$25</f>
        <v>1.3</v>
      </c>
      <c r="G25" s="33">
        <f>100*Q425</f>
        <v>0</v>
      </c>
      <c r="H25" s="33">
        <f>13*$M$25</f>
        <v>1.3</v>
      </c>
      <c r="I25" s="33">
        <f>100*S425</f>
        <v>0</v>
      </c>
      <c r="J25" s="33">
        <f>13*$M$25</f>
        <v>1.3</v>
      </c>
      <c r="K25" s="33">
        <f>100*U425</f>
        <v>0</v>
      </c>
      <c r="L25" s="34">
        <f>13*$M$25</f>
        <v>1.3</v>
      </c>
      <c r="M25" s="19">
        <v>0.1</v>
      </c>
    </row>
    <row r="26" spans="2:13" ht="17" thickBot="1">
      <c r="B26" s="12" t="s">
        <v>12</v>
      </c>
      <c r="C26" s="14">
        <f t="shared" ref="C26:M26" si="1">SUM(C16:C25)</f>
        <v>70.400000000000006</v>
      </c>
      <c r="D26" s="15">
        <f t="shared" si="1"/>
        <v>60.779999999999994</v>
      </c>
      <c r="E26" s="14">
        <f t="shared" si="1"/>
        <v>70.400000000000006</v>
      </c>
      <c r="F26" s="15">
        <f t="shared" si="1"/>
        <v>60.779999999999994</v>
      </c>
      <c r="G26" s="14">
        <f t="shared" si="1"/>
        <v>70.400000000000006</v>
      </c>
      <c r="H26" s="15">
        <f t="shared" si="1"/>
        <v>60.779999999999994</v>
      </c>
      <c r="I26" s="14">
        <f t="shared" si="1"/>
        <v>70.400000000000006</v>
      </c>
      <c r="J26" s="15">
        <f t="shared" si="1"/>
        <v>60.779999999999994</v>
      </c>
      <c r="K26" s="14">
        <f t="shared" si="1"/>
        <v>70.400000000000006</v>
      </c>
      <c r="L26" s="15">
        <f t="shared" si="1"/>
        <v>60.779999999999994</v>
      </c>
      <c r="M26" s="13">
        <f t="shared" si="1"/>
        <v>1</v>
      </c>
    </row>
    <row r="27" spans="2:13">
      <c r="B27" t="s">
        <v>31</v>
      </c>
    </row>
  </sheetData>
  <mergeCells count="3">
    <mergeCell ref="B14:B15"/>
    <mergeCell ref="C14:L14"/>
    <mergeCell ref="M14:M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Chap</cp:lastModifiedBy>
  <dcterms:created xsi:type="dcterms:W3CDTF">2019-12-25T15:35:05Z</dcterms:created>
  <dcterms:modified xsi:type="dcterms:W3CDTF">2020-01-21T12:48:46Z</dcterms:modified>
</cp:coreProperties>
</file>